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2\3 квартал\"/>
    </mc:Choice>
  </mc:AlternateContent>
  <bookViews>
    <workbookView xWindow="0" yWindow="0" windowWidth="28800" windowHeight="12330" activeTab="1"/>
  </bookViews>
  <sheets>
    <sheet name="Ф3" sheetId="1" r:id="rId1"/>
    <sheet name="Ф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D21" i="2"/>
  <c r="C21" i="2"/>
  <c r="B21" i="2"/>
  <c r="G19" i="2"/>
  <c r="G18" i="2"/>
  <c r="G16" i="2"/>
  <c r="G21" i="2" s="1"/>
  <c r="F14" i="2"/>
  <c r="E14" i="2"/>
  <c r="D14" i="2"/>
  <c r="C14" i="2"/>
  <c r="B14" i="2"/>
  <c r="G12" i="2"/>
  <c r="G11" i="2"/>
  <c r="G10" i="2"/>
  <c r="G14" i="2" s="1"/>
  <c r="C48" i="1"/>
  <c r="B48" i="1"/>
  <c r="C44" i="1"/>
  <c r="B44" i="1"/>
  <c r="C34" i="1"/>
  <c r="C36" i="1" s="1"/>
  <c r="C50" i="1" s="1"/>
  <c r="C52" i="1" s="1"/>
  <c r="B34" i="1"/>
  <c r="B36" i="1" s="1"/>
  <c r="B50" i="1" s="1"/>
  <c r="B52" i="1" s="1"/>
</calcChain>
</file>

<file path=xl/sharedStrings.xml><?xml version="1.0" encoding="utf-8"?>
<sst xmlns="http://schemas.openxmlformats.org/spreadsheetml/2006/main" count="79" uniqueCount="70">
  <si>
    <t>АО «ALTYN BANK» (ДБ China Citic Bank Corporation Ltd)</t>
  </si>
  <si>
    <t>ОТЧЕТ О ДВИЖЕНИИ ДЕНЕЖНЫХ СРЕДСТВ</t>
  </si>
  <si>
    <t>ЗА ПЕРИОД, ЗАКОНЧИВШИЙСЯ 30 СЕНТЯБРЯ 2022 г. (НЕ АУДИРОВАНО)</t>
  </si>
  <si>
    <t>(в тысячах Казахстанских тенге)</t>
  </si>
  <si>
    <t>за период, закончившийся</t>
  </si>
  <si>
    <t>30 сентября 2022</t>
  </si>
  <si>
    <t>30 сентября 2021</t>
  </si>
  <si>
    <t>Движение денежных средств от операционной деятельности:</t>
  </si>
  <si>
    <t>Проценты, полученные от денежных средств и их эквивалентов и средств в банках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</si>
  <si>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</si>
  <si>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долговых ценных бумаг, оцениваемых по амортизированной стоимости за вычетом резервов по кредитным убыткам</t>
  </si>
  <si>
    <t>Проценты, полученные от займов клиентам</t>
  </si>
  <si>
    <t>Проценты, уплаченные по средствам клиентов</t>
  </si>
  <si>
    <t>Проценты, уплаченные по средствам кредитных учреждений</t>
  </si>
  <si>
    <t>Комиссионные доходы полученные</t>
  </si>
  <si>
    <t>Комиссионные расходы выплаченные</t>
  </si>
  <si>
    <t>Поступления/(выплаты) по операциям с финансовыми инструментами, оцениваемыми по справедливой стоимости через прибыль и убыток</t>
  </si>
  <si>
    <t>Поступления по операциям с иностранной валютой</t>
  </si>
  <si>
    <t>Поступления по прочим доходам</t>
  </si>
  <si>
    <t>Прочие общие и административные расходы выплаченные</t>
  </si>
  <si>
    <t>Чистое уменьшение/(увеличение)обязательных резервных требований в Национальном Банке Республики Казахстан</t>
  </si>
  <si>
    <t>Чистое увеличение/(уменьшение)  по договорам "РЕПО"</t>
  </si>
  <si>
    <t>Чистое (увеличение)/уменьшение по счетам и депозитам в банках и других финансовых организациях</t>
  </si>
  <si>
    <t>Чистое уменьшение/увеличение по займам клиентам</t>
  </si>
  <si>
    <t>Чистое уменьшение/увеличение по дебиторам по документарным расчетам</t>
  </si>
  <si>
    <t>Чистое уменьшение/увеличение по прочим активам</t>
  </si>
  <si>
    <t>Чистое увеличение/уменьшение по счетам и депозитам других банков</t>
  </si>
  <si>
    <t>Чистое уменьшение/увеличение по текущим счетам и депозитам клиентов</t>
  </si>
  <si>
    <t>Чистое уменьшение/увеличение по операциям с финансовыми активами, оцениваемыми по справедливой стоимости через прибыль или убыток</t>
  </si>
  <si>
    <t>Чистое уменьшение/увеличение по операциям с финансовыми обязательствами, оцениваемыми по справедливой стоимости через прибыль или убыток</t>
  </si>
  <si>
    <t>Чистое увеличение по прочим обязательствам</t>
  </si>
  <si>
    <t>Чистые потоки денежных средств от операционной деятельности до уплаты подоходного налога</t>
  </si>
  <si>
    <t>Подоходный налог уплаченный</t>
  </si>
  <si>
    <t>Итого  денежных средств от операционной деятельности</t>
  </si>
  <si>
    <t>Движение денежных средств от инвестиционной деятельности:</t>
  </si>
  <si>
    <t>Продажа и погашение финансовых активов,  оцениваемые по справедливой стоимости через прочий совокупный доход</t>
  </si>
  <si>
    <t>Приобретение долговых ценных бумаг, оцениваемых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</si>
  <si>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</si>
  <si>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</si>
  <si>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Продажа и погашение инвестиционных ценных бумаг, оцениваемых по амортизированной стоимости</t>
  </si>
  <si>
    <t>Приобретение финансовых активов, учитываемых по амортизированной стоимости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</si>
  <si>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</si>
  <si>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</si>
  <si>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Погашение прочих заемных средств по финансовой аренде</t>
  </si>
  <si>
    <t>Выплата дивидендов</t>
  </si>
  <si>
    <t>Чистые денежные средства использованные в финансовой деятельности</t>
  </si>
  <si>
    <t>Влияние изменений валютных курсов на величину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</si>
  <si>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</si>
  <si>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ЭКВИВАЛЕНТЫ, на начало периода</t>
  </si>
  <si>
    <t>ДЕНЕЖНЫЕ СРЕДСТВА И ИХ ЭКВИВАЛЕНТЫ, на конец периода</t>
  </si>
  <si>
    <t>Заместитель Предcедателя Правления</t>
  </si>
  <si>
    <t>Цзя Фэй</t>
  </si>
  <si>
    <t>Главный бухгалтер</t>
  </si>
  <si>
    <t>Каржаубеков А.Ж.</t>
  </si>
  <si>
    <t>ОТЧЕТ ОБ ИЗМЕНЕНИЯХ В КАПИТАЛЕ</t>
  </si>
  <si>
    <t>ЗА КВАРТАЛ, ЗАКОНЧИВШИЙСЯ 30 сентября 2022 г. (НЕ АУДИРОВАНО)</t>
  </si>
  <si>
    <t>Акционерный капитал</t>
  </si>
  <si>
    <t>Дополнительно оплаченный капитал</t>
  </si>
  <si>
    <t>Резерв по переоценке финансовых активов, оцениваемых по справедливой стоимости через прочий совокупный доход</t>
  </si>
  <si>
    <t>Резерв по переоценке основных средств</t>
  </si>
  <si>
    <t xml:space="preserve">Нераспреде-ленная прибыль </t>
  </si>
  <si>
    <t>Итого капитал</t>
  </si>
  <si>
    <t>31 декабря 2020 г. (аудировано)</t>
  </si>
  <si>
    <t>Чистая прибыль за период</t>
  </si>
  <si>
    <t>Прочий совокупный доход</t>
  </si>
  <si>
    <t>Объявленные дивиденды</t>
  </si>
  <si>
    <t>30 сентября 2021 г. (не аудировано)</t>
  </si>
  <si>
    <t>31 декабря 2021 г. (аудировано)</t>
  </si>
  <si>
    <t>30 сентября 2022 г. (не аудировано)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</si>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</sst>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_-;\-* #,##0_-;_-* &quot;-&quot;??_-;_-@_-"/>
    <numFmt numFmtId="166" formatCode="_(* #,##0_);_(* \(#,##0\);_(* &quot;-&quot;_);_(@_)"/>
    <numFmt numFmtId="167" formatCode="_(* #,##0_);_(* \(#,##0\);_(* &quot;-&quot;??_);_(@_)"/>
    <numFmt numFmtId="168" formatCode="_-* #,##0_р_._-;\-* #,##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 applyAlignment="1">
      <alignment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5" fontId="9" fillId="0" borderId="0" xfId="1" applyNumberFormat="1" applyFont="1" applyAlignment="1">
      <alignment horizontal="left" vertical="center" wrapText="1"/>
    </xf>
    <xf numFmtId="166" fontId="8" fillId="0" borderId="0" xfId="0" applyNumberFormat="1" applyFont="1" applyFill="1" applyAlignment="1">
      <alignment horizontal="right" vertical="center" wrapText="1"/>
    </xf>
    <xf numFmtId="166" fontId="10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" fontId="0" fillId="0" borderId="0" xfId="0" applyNumberFormat="1" applyFill="1"/>
    <xf numFmtId="166" fontId="3" fillId="0" borderId="0" xfId="0" applyNumberFormat="1" applyFont="1" applyFill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166" fontId="12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9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9" fillId="0" borderId="0" xfId="0" applyFont="1"/>
    <xf numFmtId="0" fontId="1" fillId="0" borderId="0" xfId="0" applyFont="1"/>
    <xf numFmtId="0" fontId="14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Alignment="1">
      <alignment vertical="center" wrapText="1"/>
    </xf>
    <xf numFmtId="167" fontId="2" fillId="0" borderId="0" xfId="0" applyNumberFormat="1" applyFont="1" applyFill="1" applyAlignment="1">
      <alignment horizontal="right" vertical="center" wrapText="1"/>
    </xf>
    <xf numFmtId="168" fontId="2" fillId="0" borderId="0" xfId="2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Border="1" applyAlignment="1">
      <alignment vertical="center" wrapText="1"/>
    </xf>
    <xf numFmtId="165" fontId="9" fillId="0" borderId="0" xfId="2" applyNumberFormat="1" applyFont="1" applyAlignment="1">
      <alignment vertical="center" wrapText="1"/>
    </xf>
    <xf numFmtId="167" fontId="0" fillId="0" borderId="0" xfId="0" applyNumberFormat="1"/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7" fontId="9" fillId="0" borderId="1" xfId="0" applyNumberFormat="1" applyFont="1" applyBorder="1" applyAlignment="1">
      <alignment vertical="center" wrapText="1"/>
    </xf>
    <xf numFmtId="165" fontId="9" fillId="0" borderId="1" xfId="2" applyNumberFormat="1" applyFont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67" fontId="9" fillId="0" borderId="2" xfId="0" applyNumberFormat="1" applyFont="1" applyBorder="1" applyAlignment="1">
      <alignment vertical="center" wrapText="1"/>
    </xf>
    <xf numFmtId="165" fontId="9" fillId="0" borderId="2" xfId="2" applyNumberFormat="1" applyFont="1" applyBorder="1" applyAlignment="1">
      <alignment vertical="center" wrapText="1"/>
    </xf>
    <xf numFmtId="168" fontId="2" fillId="0" borderId="1" xfId="2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Border="1"/>
    <xf numFmtId="0" fontId="15" fillId="0" borderId="1" xfId="0" applyFont="1" applyBorder="1" applyAlignment="1">
      <alignment vertical="center" wrapText="1"/>
    </xf>
    <xf numFmtId="168" fontId="9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8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167" fontId="2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9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</cellXfs>
  <cellStyles count="3">
    <cellStyle name="Обычный" xfId="0" builtinId="0"/>
    <cellStyle name="Финансовый 2 2" xfId="2"/>
    <cellStyle name="Финансов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B50" sqref="B50"/>
    </sheetView>
  </sheetViews>
  <sheetFormatPr defaultRowHeight="15" x14ac:dyDescent="0.25"/>
  <cols>
    <col min="1" max="1" width="47" customWidth="1"/>
    <col min="2" max="3" width="18.5703125" customWidth="1"/>
  </cols>
  <sheetData>
    <row r="1" spans="1:3" x14ac:dyDescent="0.25">
      <c r="A1" s="1" t="s">
        <v>0</v>
      </c>
      <c r="B1" s="2"/>
      <c r="C1" s="3"/>
    </row>
    <row r="2" spans="1:3" x14ac:dyDescent="0.25">
      <c r="A2" s="4"/>
      <c r="B2" s="2"/>
      <c r="C2" s="3"/>
    </row>
    <row r="3" spans="1:3" x14ac:dyDescent="0.25">
      <c r="A3" s="5" t="s">
        <v>1</v>
      </c>
      <c r="B3" s="2"/>
      <c r="C3" s="3"/>
    </row>
    <row r="4" spans="1:3" x14ac:dyDescent="0.25">
      <c r="A4" s="86" t="s">
        <v>2</v>
      </c>
      <c r="B4" s="87"/>
      <c r="C4" s="87"/>
    </row>
    <row r="5" spans="1:3" x14ac:dyDescent="0.25">
      <c r="A5" s="6" t="s">
        <v>3</v>
      </c>
      <c r="B5" s="2"/>
      <c r="C5" s="3"/>
    </row>
    <row r="6" spans="1:3" ht="24" x14ac:dyDescent="0.25">
      <c r="A6" s="88"/>
      <c r="B6" s="7" t="s">
        <v>4</v>
      </c>
      <c r="C6" s="7" t="s">
        <v>4</v>
      </c>
    </row>
    <row r="7" spans="1:3" x14ac:dyDescent="0.25">
      <c r="A7" s="88"/>
      <c r="B7" s="7" t="s">
        <v>5</v>
      </c>
      <c r="C7" s="7" t="s">
        <v>6</v>
      </c>
    </row>
    <row r="8" spans="1:3" x14ac:dyDescent="0.25">
      <c r="A8" s="8"/>
      <c r="B8" s="7"/>
      <c r="C8" s="7"/>
    </row>
    <row r="9" spans="1:3" ht="24" x14ac:dyDescent="0.25">
      <c r="A9" s="9" t="s">
        <v>7</v>
      </c>
      <c r="B9" s="10"/>
      <c r="C9" s="11"/>
    </row>
    <row r="10" spans="1:3" x14ac:dyDescent="0.25">
      <c r="A10" s="12"/>
      <c r="B10" s="13"/>
      <c r="C10" s="11"/>
    </row>
    <row r="11" spans="1:3" ht="24" x14ac:dyDescent="0.25">
      <c r="A11" s="14" t="s">
        <v>8</v>
      </c>
      <c r="B11" s="15">
        <v>3146036</v>
      </c>
      <c r="C11" s="15">
        <v>679390</v>
      </c>
    </row>
    <row r="12" spans="1:3" ht="24" x14ac:dyDescent="0.25">
      <c r="A12" s="14" t="s">
        <v>9</v>
      </c>
      <c r="B12" s="15">
        <v>2813653</v>
      </c>
      <c r="C12" s="15">
        <v>3824995</v>
      </c>
    </row>
    <row r="13" spans="1:3" ht="36" x14ac:dyDescent="0.25">
      <c r="A13" s="14" t="s">
        <v>10</v>
      </c>
      <c r="B13" s="15">
        <v>3959341</v>
      </c>
      <c r="C13" s="15">
        <v>4249650</v>
      </c>
    </row>
    <row r="14" spans="1:3" x14ac:dyDescent="0.25">
      <c r="A14" s="14" t="s">
        <v>11</v>
      </c>
      <c r="B14" s="15">
        <v>26804292</v>
      </c>
      <c r="C14" s="15">
        <v>21303690</v>
      </c>
    </row>
    <row r="15" spans="1:3" x14ac:dyDescent="0.25">
      <c r="A15" s="14" t="s">
        <v>12</v>
      </c>
      <c r="B15" s="16">
        <v>-15704332</v>
      </c>
      <c r="C15" s="16">
        <v>-11610966</v>
      </c>
    </row>
    <row r="16" spans="1:3" x14ac:dyDescent="0.25">
      <c r="A16" s="14" t="s">
        <v>13</v>
      </c>
      <c r="B16" s="16">
        <v>-2280661</v>
      </c>
      <c r="C16" s="16">
        <v>-4492280</v>
      </c>
    </row>
    <row r="17" spans="1:4" x14ac:dyDescent="0.25">
      <c r="A17" s="14" t="s">
        <v>14</v>
      </c>
      <c r="B17" s="17">
        <v>3604466</v>
      </c>
      <c r="C17" s="16">
        <v>1795815</v>
      </c>
    </row>
    <row r="18" spans="1:4" x14ac:dyDescent="0.25">
      <c r="A18" s="14" t="s">
        <v>15</v>
      </c>
      <c r="B18" s="17">
        <v>-2669011</v>
      </c>
      <c r="C18" s="16">
        <v>-1486083</v>
      </c>
    </row>
    <row r="19" spans="1:4" ht="36" x14ac:dyDescent="0.25">
      <c r="A19" s="12" t="s">
        <v>16</v>
      </c>
      <c r="B19" s="17">
        <v>578096</v>
      </c>
      <c r="C19" s="16">
        <v>36872</v>
      </c>
    </row>
    <row r="20" spans="1:4" x14ac:dyDescent="0.25">
      <c r="A20" s="14" t="s">
        <v>17</v>
      </c>
      <c r="B20" s="17">
        <v>7108452</v>
      </c>
      <c r="C20" s="16">
        <v>1968092</v>
      </c>
    </row>
    <row r="21" spans="1:4" x14ac:dyDescent="0.25">
      <c r="A21" s="14" t="s">
        <v>18</v>
      </c>
      <c r="B21" s="16">
        <v>6716</v>
      </c>
      <c r="C21" s="16">
        <v>40055</v>
      </c>
    </row>
    <row r="22" spans="1:4" x14ac:dyDescent="0.25">
      <c r="A22" s="12" t="s">
        <v>19</v>
      </c>
      <c r="B22" s="16">
        <v>-7985083</v>
      </c>
      <c r="C22" s="16">
        <v>-6433501</v>
      </c>
    </row>
    <row r="23" spans="1:4" ht="24" x14ac:dyDescent="0.25">
      <c r="A23" s="18" t="s">
        <v>20</v>
      </c>
      <c r="B23" s="16">
        <v>-8292166.1600000001</v>
      </c>
      <c r="C23" s="16">
        <v>182983</v>
      </c>
    </row>
    <row r="24" spans="1:4" x14ac:dyDescent="0.25">
      <c r="A24" s="18" t="s">
        <v>21</v>
      </c>
      <c r="B24" s="16">
        <v>18749945</v>
      </c>
      <c r="C24" s="16">
        <v>5583046</v>
      </c>
    </row>
    <row r="25" spans="1:4" ht="24" x14ac:dyDescent="0.25">
      <c r="A25" s="18" t="s">
        <v>22</v>
      </c>
      <c r="B25" s="17">
        <v>528992</v>
      </c>
      <c r="C25" s="16">
        <v>12025556</v>
      </c>
    </row>
    <row r="26" spans="1:4" x14ac:dyDescent="0.25">
      <c r="A26" s="18" t="s">
        <v>23</v>
      </c>
      <c r="B26" s="16">
        <v>-44863770</v>
      </c>
      <c r="C26" s="16">
        <v>4156368</v>
      </c>
    </row>
    <row r="27" spans="1:4" ht="24" x14ac:dyDescent="0.25">
      <c r="A27" s="18" t="s">
        <v>24</v>
      </c>
      <c r="B27" s="16">
        <v>-2017265</v>
      </c>
      <c r="C27" s="16">
        <v>1005411</v>
      </c>
    </row>
    <row r="28" spans="1:4" x14ac:dyDescent="0.25">
      <c r="A28" s="18" t="s">
        <v>25</v>
      </c>
      <c r="B28" s="17">
        <v>-1837100</v>
      </c>
      <c r="C28" s="16">
        <v>-472569</v>
      </c>
    </row>
    <row r="29" spans="1:4" ht="24" x14ac:dyDescent="0.25">
      <c r="A29" s="18" t="s">
        <v>26</v>
      </c>
      <c r="B29" s="16">
        <v>7561484</v>
      </c>
      <c r="C29" s="16">
        <v>-212550</v>
      </c>
    </row>
    <row r="30" spans="1:4" ht="24" x14ac:dyDescent="0.25">
      <c r="A30" s="18" t="s">
        <v>27</v>
      </c>
      <c r="B30" s="16">
        <v>281554603</v>
      </c>
      <c r="C30" s="16">
        <v>4616388</v>
      </c>
    </row>
    <row r="31" spans="1:4" ht="36" x14ac:dyDescent="0.25">
      <c r="A31" s="18" t="s">
        <v>28</v>
      </c>
      <c r="B31" s="16">
        <v>-76379</v>
      </c>
      <c r="C31" s="16">
        <v>-4160</v>
      </c>
      <c r="D31" s="2"/>
    </row>
    <row r="32" spans="1:4" ht="36" x14ac:dyDescent="0.25">
      <c r="A32" s="18" t="s">
        <v>29</v>
      </c>
      <c r="B32" s="16">
        <v>85147</v>
      </c>
      <c r="C32" s="16">
        <v>-7408</v>
      </c>
      <c r="D32" s="2"/>
    </row>
    <row r="33" spans="1:3" ht="15.75" thickBot="1" x14ac:dyDescent="0.3">
      <c r="A33" s="19" t="s">
        <v>30</v>
      </c>
      <c r="B33" s="20">
        <v>5953713</v>
      </c>
      <c r="C33" s="21">
        <v>4285445</v>
      </c>
    </row>
    <row r="34" spans="1:3" ht="24.75" thickBot="1" x14ac:dyDescent="0.3">
      <c r="A34" s="19" t="s">
        <v>31</v>
      </c>
      <c r="B34" s="21">
        <f>SUM(B11:B33)</f>
        <v>276729168.83999997</v>
      </c>
      <c r="C34" s="21">
        <f>SUM(C11:C33)</f>
        <v>41034239</v>
      </c>
    </row>
    <row r="35" spans="1:3" ht="15.75" thickBot="1" x14ac:dyDescent="0.3">
      <c r="A35" s="19" t="s">
        <v>32</v>
      </c>
      <c r="B35" s="21">
        <v>-88076</v>
      </c>
      <c r="C35" s="21">
        <v>-198350</v>
      </c>
    </row>
    <row r="36" spans="1:3" ht="15.75" thickBot="1" x14ac:dyDescent="0.3">
      <c r="A36" s="22" t="s">
        <v>33</v>
      </c>
      <c r="B36" s="23">
        <f>B34+B35</f>
        <v>276641092.83999997</v>
      </c>
      <c r="C36" s="23">
        <f>C34+C35</f>
        <v>40835889</v>
      </c>
    </row>
    <row r="37" spans="1:3" ht="24" x14ac:dyDescent="0.25">
      <c r="A37" s="24" t="s">
        <v>34</v>
      </c>
      <c r="B37" s="25"/>
      <c r="C37" s="11"/>
    </row>
    <row r="38" spans="1:3" ht="24" x14ac:dyDescent="0.25">
      <c r="A38" s="18" t="s">
        <v>35</v>
      </c>
      <c r="B38" s="16">
        <v>401711533</v>
      </c>
      <c r="C38" s="16">
        <v>674151293</v>
      </c>
    </row>
    <row r="39" spans="1:3" ht="24" x14ac:dyDescent="0.25">
      <c r="A39" s="18" t="s">
        <v>36</v>
      </c>
      <c r="B39" s="17">
        <v>-400425431</v>
      </c>
      <c r="C39" s="16">
        <v>-699536136</v>
      </c>
    </row>
    <row r="40" spans="1:3" x14ac:dyDescent="0.25">
      <c r="A40" s="18" t="s">
        <v>37</v>
      </c>
      <c r="B40" s="17">
        <v>-337891</v>
      </c>
      <c r="C40" s="16">
        <v>-777966</v>
      </c>
    </row>
    <row r="41" spans="1:3" x14ac:dyDescent="0.25">
      <c r="A41" s="18" t="s">
        <v>38</v>
      </c>
      <c r="B41" s="17">
        <v>-387510</v>
      </c>
      <c r="C41" s="26">
        <v>-385731</v>
      </c>
    </row>
    <row r="42" spans="1:3" ht="24" x14ac:dyDescent="0.25">
      <c r="A42" s="18" t="s">
        <v>39</v>
      </c>
      <c r="B42" s="17">
        <v>9293854</v>
      </c>
      <c r="C42" s="26">
        <v>14838000</v>
      </c>
    </row>
    <row r="43" spans="1:3" ht="24" x14ac:dyDescent="0.25">
      <c r="A43" s="27" t="s">
        <v>40</v>
      </c>
      <c r="B43" s="26">
        <v>-30467282</v>
      </c>
      <c r="C43" s="26">
        <v>-5491854</v>
      </c>
    </row>
    <row r="44" spans="1:3" ht="24.75" thickBot="1" x14ac:dyDescent="0.3">
      <c r="A44" s="28" t="s">
        <v>41</v>
      </c>
      <c r="B44" s="23">
        <f>SUM(B38:B43)</f>
        <v>-20612727</v>
      </c>
      <c r="C44" s="23">
        <f>SUM(C37:C43)</f>
        <v>-17202394</v>
      </c>
    </row>
    <row r="45" spans="1:3" ht="24" x14ac:dyDescent="0.25">
      <c r="A45" s="9" t="s">
        <v>42</v>
      </c>
      <c r="B45" s="25"/>
      <c r="C45" s="11"/>
    </row>
    <row r="46" spans="1:3" x14ac:dyDescent="0.25">
      <c r="A46" s="29" t="s">
        <v>43</v>
      </c>
      <c r="B46" s="25">
        <v>-317740</v>
      </c>
      <c r="C46" s="25">
        <v>-294233</v>
      </c>
    </row>
    <row r="47" spans="1:3" ht="15.75" thickBot="1" x14ac:dyDescent="0.3">
      <c r="A47" s="30" t="s">
        <v>44</v>
      </c>
      <c r="B47" s="21">
        <v>0</v>
      </c>
      <c r="C47" s="23">
        <v>-13000000</v>
      </c>
    </row>
    <row r="48" spans="1:3" ht="24.75" thickBot="1" x14ac:dyDescent="0.3">
      <c r="A48" s="28" t="s">
        <v>45</v>
      </c>
      <c r="B48" s="23">
        <f>SUM(B46:B47)</f>
        <v>-317740</v>
      </c>
      <c r="C48" s="23">
        <f>SUM(C46:C47)</f>
        <v>-13294233</v>
      </c>
    </row>
    <row r="49" spans="1:3" ht="24.75" thickBot="1" x14ac:dyDescent="0.3">
      <c r="A49" s="30" t="s">
        <v>46</v>
      </c>
      <c r="B49" s="21">
        <v>-359771.0000000596</v>
      </c>
      <c r="C49" s="21">
        <v>-168628</v>
      </c>
    </row>
    <row r="50" spans="1:3" ht="15.75" thickBot="1" x14ac:dyDescent="0.3">
      <c r="A50" s="31" t="s">
        <v>47</v>
      </c>
      <c r="B50" s="23">
        <f>B36+B44+B48+B49</f>
        <v>255350854.83999991</v>
      </c>
      <c r="C50" s="23">
        <f>C36+C44+C49+C48</f>
        <v>10170634</v>
      </c>
    </row>
    <row r="51" spans="1:3" ht="24.75" thickBot="1" x14ac:dyDescent="0.3">
      <c r="A51" s="28" t="s">
        <v>48</v>
      </c>
      <c r="B51" s="23">
        <v>97774235</v>
      </c>
      <c r="C51" s="23">
        <v>126284019</v>
      </c>
    </row>
    <row r="52" spans="1:3" ht="24.75" thickBot="1" x14ac:dyDescent="0.3">
      <c r="A52" s="28" t="s">
        <v>49</v>
      </c>
      <c r="B52" s="23">
        <f>B50+B51</f>
        <v>353125089.83999991</v>
      </c>
      <c r="C52" s="23">
        <f>C50+C51</f>
        <v>136454653</v>
      </c>
    </row>
    <row r="53" spans="1:3" x14ac:dyDescent="0.25">
      <c r="A53" s="2"/>
      <c r="B53" s="32"/>
      <c r="C53" s="2"/>
    </row>
    <row r="54" spans="1:3" x14ac:dyDescent="0.25">
      <c r="A54" s="9" t="s">
        <v>50</v>
      </c>
      <c r="B54" s="33"/>
      <c r="C54" s="34" t="s">
        <v>51</v>
      </c>
    </row>
    <row r="55" spans="1:3" x14ac:dyDescent="0.25">
      <c r="A55" s="35"/>
      <c r="B55" s="36"/>
      <c r="C55" s="37"/>
    </row>
    <row r="56" spans="1:3" x14ac:dyDescent="0.25">
      <c r="A56" s="9" t="s">
        <v>52</v>
      </c>
      <c r="B56" s="9"/>
      <c r="C56" s="38" t="s">
        <v>53</v>
      </c>
    </row>
    <row r="58" spans="1:3" x14ac:dyDescent="0.25">
      <c r="B58" s="39"/>
    </row>
  </sheetData>
  <mergeCells count="2"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G21" sqref="G21"/>
    </sheetView>
  </sheetViews>
  <sheetFormatPr defaultRowHeight="15" x14ac:dyDescent="0.25"/>
  <cols>
    <col min="1" max="1" width="33" customWidth="1"/>
    <col min="2" max="2" width="13.5703125" customWidth="1"/>
    <col min="3" max="3" width="13.85546875" customWidth="1"/>
    <col min="4" max="4" width="18.42578125" customWidth="1"/>
    <col min="5" max="5" width="16.140625" customWidth="1"/>
    <col min="6" max="6" width="14.140625" customWidth="1"/>
    <col min="7" max="7" width="15.140625" customWidth="1"/>
    <col min="8" max="8" width="14" bestFit="1" customWidth="1"/>
    <col min="9" max="9" width="13" customWidth="1"/>
    <col min="10" max="10" width="12" bestFit="1" customWidth="1"/>
  </cols>
  <sheetData>
    <row r="1" spans="1:10" x14ac:dyDescent="0.25">
      <c r="A1" s="1" t="s">
        <v>0</v>
      </c>
      <c r="B1" s="40"/>
      <c r="C1" s="41"/>
      <c r="D1" s="42"/>
      <c r="E1" s="42"/>
      <c r="F1" s="42"/>
      <c r="G1" s="42"/>
    </row>
    <row r="2" spans="1:10" x14ac:dyDescent="0.25">
      <c r="A2" s="4"/>
      <c r="B2" s="40"/>
      <c r="C2" s="41"/>
      <c r="D2" s="42"/>
      <c r="E2" s="42"/>
      <c r="F2" s="42"/>
      <c r="G2" s="42"/>
      <c r="H2" s="43"/>
    </row>
    <row r="3" spans="1:10" x14ac:dyDescent="0.25">
      <c r="A3" s="4" t="s">
        <v>54</v>
      </c>
      <c r="B3" s="40"/>
      <c r="C3" s="41"/>
      <c r="D3" s="42"/>
      <c r="E3" s="42"/>
      <c r="F3" s="42"/>
      <c r="G3" s="42"/>
    </row>
    <row r="4" spans="1:10" x14ac:dyDescent="0.25">
      <c r="A4" s="89" t="s">
        <v>55</v>
      </c>
      <c r="B4" s="90"/>
      <c r="C4" s="90"/>
      <c r="D4" s="90"/>
      <c r="E4" s="90"/>
      <c r="F4" s="90"/>
      <c r="G4" s="90"/>
    </row>
    <row r="5" spans="1:10" x14ac:dyDescent="0.25">
      <c r="A5" s="44" t="s">
        <v>3</v>
      </c>
      <c r="B5" s="40"/>
      <c r="C5" s="41"/>
      <c r="D5" s="42"/>
      <c r="E5" s="42"/>
      <c r="F5" s="42"/>
      <c r="G5" s="42"/>
    </row>
    <row r="6" spans="1:10" x14ac:dyDescent="0.25">
      <c r="A6" s="44"/>
      <c r="B6" s="41"/>
      <c r="C6" s="41"/>
      <c r="D6" s="42"/>
      <c r="E6" s="42"/>
      <c r="F6" s="42"/>
      <c r="G6" s="42"/>
    </row>
    <row r="7" spans="1:10" ht="114.75" x14ac:dyDescent="0.25">
      <c r="A7" s="45"/>
      <c r="B7" s="46" t="s">
        <v>56</v>
      </c>
      <c r="C7" s="46" t="s">
        <v>57</v>
      </c>
      <c r="D7" s="46" t="s">
        <v>58</v>
      </c>
      <c r="E7" s="46" t="s">
        <v>59</v>
      </c>
      <c r="F7" s="46" t="s">
        <v>60</v>
      </c>
      <c r="G7" s="46" t="s">
        <v>61</v>
      </c>
    </row>
    <row r="8" spans="1:10" ht="15.75" thickBot="1" x14ac:dyDescent="0.3">
      <c r="A8" s="47" t="s">
        <v>62</v>
      </c>
      <c r="B8" s="48">
        <v>7050000</v>
      </c>
      <c r="C8" s="48">
        <v>220973</v>
      </c>
      <c r="D8" s="48">
        <v>281343</v>
      </c>
      <c r="E8" s="48">
        <v>6275</v>
      </c>
      <c r="F8" s="48">
        <v>64360639</v>
      </c>
      <c r="G8" s="48">
        <v>71919230</v>
      </c>
      <c r="I8" s="49"/>
    </row>
    <row r="9" spans="1:10" x14ac:dyDescent="0.25">
      <c r="A9" s="50"/>
      <c r="B9" s="51"/>
      <c r="C9" s="51"/>
      <c r="D9" s="51"/>
      <c r="E9" s="51"/>
      <c r="F9" s="51"/>
      <c r="G9" s="52"/>
      <c r="I9" s="49"/>
    </row>
    <row r="10" spans="1:10" x14ac:dyDescent="0.25">
      <c r="A10" s="53" t="s">
        <v>63</v>
      </c>
      <c r="B10" s="54"/>
      <c r="C10" s="54"/>
      <c r="D10" s="55"/>
      <c r="E10" s="55"/>
      <c r="F10" s="56">
        <v>12104933</v>
      </c>
      <c r="G10" s="55">
        <f>SUM(B10:F10)</f>
        <v>12104933</v>
      </c>
      <c r="J10" s="57"/>
    </row>
    <row r="11" spans="1:10" x14ac:dyDescent="0.25">
      <c r="A11" s="53" t="s">
        <v>64</v>
      </c>
      <c r="B11" s="54"/>
      <c r="C11" s="54"/>
      <c r="D11" s="55">
        <v>-829338</v>
      </c>
      <c r="E11" s="55"/>
      <c r="F11" s="56"/>
      <c r="G11" s="55">
        <f>SUM(B11:F11)</f>
        <v>-829338</v>
      </c>
      <c r="J11" s="57"/>
    </row>
    <row r="12" spans="1:10" x14ac:dyDescent="0.25">
      <c r="A12" s="58" t="s">
        <v>65</v>
      </c>
      <c r="B12" s="59"/>
      <c r="C12" s="59"/>
      <c r="D12" s="55"/>
      <c r="E12" s="55"/>
      <c r="F12" s="55">
        <v>-13000000</v>
      </c>
      <c r="G12" s="55">
        <f>SUM(B12:F12)</f>
        <v>-13000000</v>
      </c>
      <c r="J12" s="57"/>
    </row>
    <row r="13" spans="1:10" ht="15.75" thickBot="1" x14ac:dyDescent="0.3">
      <c r="A13" s="60"/>
      <c r="B13" s="61"/>
      <c r="C13" s="61"/>
      <c r="D13" s="62"/>
      <c r="E13" s="62"/>
      <c r="F13" s="63"/>
      <c r="G13" s="62"/>
      <c r="J13" s="57"/>
    </row>
    <row r="14" spans="1:10" ht="15.75" thickBot="1" x14ac:dyDescent="0.3">
      <c r="A14" s="47" t="s">
        <v>66</v>
      </c>
      <c r="B14" s="64">
        <f>B8+B10+B11</f>
        <v>7050000</v>
      </c>
      <c r="C14" s="64">
        <f>C8+C10+C11</f>
        <v>220973</v>
      </c>
      <c r="D14" s="64">
        <f>D8+D10+D11</f>
        <v>-547995</v>
      </c>
      <c r="E14" s="64">
        <f>E8+E10+E11</f>
        <v>6275</v>
      </c>
      <c r="F14" s="64">
        <f>SUM(F8:F12)</f>
        <v>63465572</v>
      </c>
      <c r="G14" s="64">
        <f>SUM(G8:G12)</f>
        <v>70194825</v>
      </c>
      <c r="J14" s="57"/>
    </row>
    <row r="15" spans="1:10" ht="15.75" thickBot="1" x14ac:dyDescent="0.3">
      <c r="A15" s="65"/>
      <c r="B15" s="66"/>
      <c r="C15" s="66"/>
      <c r="D15" s="67"/>
      <c r="E15" s="67"/>
      <c r="F15" s="68"/>
      <c r="G15" s="67"/>
      <c r="J15" s="57"/>
    </row>
    <row r="16" spans="1:10" ht="15.75" thickBot="1" x14ac:dyDescent="0.3">
      <c r="A16" s="47" t="s">
        <v>67</v>
      </c>
      <c r="B16" s="48">
        <v>7050000</v>
      </c>
      <c r="C16" s="48">
        <v>220973</v>
      </c>
      <c r="D16" s="48">
        <v>-906253</v>
      </c>
      <c r="E16" s="48">
        <v>33322</v>
      </c>
      <c r="F16" s="48">
        <v>67961162</v>
      </c>
      <c r="G16" s="69">
        <f>SUM(B16:F16)</f>
        <v>74359204</v>
      </c>
      <c r="I16" s="49"/>
    </row>
    <row r="17" spans="1:9" x14ac:dyDescent="0.25">
      <c r="A17" s="50"/>
      <c r="B17" s="51"/>
      <c r="C17" s="51"/>
      <c r="D17" s="51"/>
      <c r="E17" s="51"/>
      <c r="F17" s="51"/>
      <c r="G17" s="52"/>
      <c r="I17" s="49"/>
    </row>
    <row r="18" spans="1:9" s="70" customFormat="1" x14ac:dyDescent="0.25">
      <c r="A18" s="53" t="s">
        <v>63</v>
      </c>
      <c r="B18" s="54"/>
      <c r="C18" s="54"/>
      <c r="D18" s="55"/>
      <c r="E18" s="55"/>
      <c r="F18" s="56">
        <v>18142801</v>
      </c>
      <c r="G18" s="55">
        <f>SUM(B18:F18)</f>
        <v>18142801</v>
      </c>
      <c r="I18" s="71"/>
    </row>
    <row r="19" spans="1:9" s="70" customFormat="1" x14ac:dyDescent="0.25">
      <c r="A19" s="53" t="s">
        <v>64</v>
      </c>
      <c r="B19" s="54"/>
      <c r="C19" s="54"/>
      <c r="D19" s="55">
        <v>-4279453</v>
      </c>
      <c r="E19" s="55">
        <v>-48</v>
      </c>
      <c r="F19" s="56">
        <v>48</v>
      </c>
      <c r="G19" s="55">
        <f>SUM(B19:F19)</f>
        <v>-4279453</v>
      </c>
      <c r="I19" s="71"/>
    </row>
    <row r="20" spans="1:9" ht="15.75" thickBot="1" x14ac:dyDescent="0.3">
      <c r="A20" s="72"/>
      <c r="B20" s="61"/>
      <c r="C20" s="73"/>
      <c r="D20" s="61"/>
      <c r="E20" s="61"/>
      <c r="F20" s="61"/>
      <c r="G20" s="74"/>
      <c r="I20" s="49"/>
    </row>
    <row r="21" spans="1:9" ht="15.75" thickBot="1" x14ac:dyDescent="0.3">
      <c r="A21" s="47" t="s">
        <v>68</v>
      </c>
      <c r="B21" s="64">
        <f>B16+B18+B19</f>
        <v>7050000</v>
      </c>
      <c r="C21" s="64">
        <f>C16+C18+C19</f>
        <v>220973</v>
      </c>
      <c r="D21" s="64">
        <f>D16+D18+D19</f>
        <v>-5185706</v>
      </c>
      <c r="E21" s="64">
        <f>E16+E18+E19</f>
        <v>33274</v>
      </c>
      <c r="F21" s="64">
        <f>SUM(F16:F19)</f>
        <v>86104011</v>
      </c>
      <c r="G21" s="64">
        <f>SUM(G16:G19)</f>
        <v>88222552</v>
      </c>
      <c r="I21" s="49"/>
    </row>
    <row r="22" spans="1:9" x14ac:dyDescent="0.25">
      <c r="A22" s="42"/>
      <c r="B22" s="42"/>
      <c r="C22" s="42"/>
      <c r="D22" s="42"/>
      <c r="E22" s="42"/>
      <c r="F22" s="42"/>
      <c r="G22" s="42"/>
      <c r="I22" s="49"/>
    </row>
    <row r="23" spans="1:9" s="78" customFormat="1" ht="25.5" x14ac:dyDescent="0.25">
      <c r="A23" s="75" t="s">
        <v>50</v>
      </c>
      <c r="B23" s="75"/>
      <c r="C23" s="91" t="s">
        <v>51</v>
      </c>
      <c r="D23" s="91"/>
      <c r="E23" s="76"/>
      <c r="F23" s="77"/>
      <c r="G23" s="50"/>
      <c r="H23" s="78" t="s">
        <v>69</v>
      </c>
    </row>
    <row r="24" spans="1:9" s="83" customFormat="1" ht="12.75" x14ac:dyDescent="0.25">
      <c r="A24" s="79"/>
      <c r="B24" s="80"/>
      <c r="C24" s="92"/>
      <c r="D24" s="93"/>
      <c r="E24" s="81"/>
      <c r="F24" s="82"/>
      <c r="G24" s="82"/>
    </row>
    <row r="25" spans="1:9" s="78" customFormat="1" ht="12.75" x14ac:dyDescent="0.25">
      <c r="A25" s="75" t="s">
        <v>52</v>
      </c>
      <c r="B25" s="75"/>
      <c r="C25" s="91" t="s">
        <v>53</v>
      </c>
      <c r="D25" s="91"/>
      <c r="E25" s="76"/>
      <c r="F25" s="84"/>
      <c r="G25" s="84"/>
    </row>
    <row r="26" spans="1:9" x14ac:dyDescent="0.25">
      <c r="A26" s="2"/>
      <c r="B26" s="2"/>
      <c r="C26" s="94"/>
      <c r="D26" s="95"/>
      <c r="E26" s="85"/>
      <c r="H26" s="57"/>
    </row>
    <row r="27" spans="1:9" x14ac:dyDescent="0.25">
      <c r="A27" s="9"/>
    </row>
    <row r="30" spans="1:9" x14ac:dyDescent="0.25">
      <c r="D30" s="57"/>
      <c r="E30" s="57"/>
    </row>
  </sheetData>
  <mergeCells count="5">
    <mergeCell ref="A4:G4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 Александра</dc:creator>
  <cp:lastModifiedBy>Ан Александра</cp:lastModifiedBy>
  <dcterms:created xsi:type="dcterms:W3CDTF">2022-11-29T06:21:02Z</dcterms:created>
  <dcterms:modified xsi:type="dcterms:W3CDTF">2022-11-29T08:03:03Z</dcterms:modified>
</cp:coreProperties>
</file>